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6915" activeTab="0"/>
  </bookViews>
  <sheets>
    <sheet name="medical premiums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<sst xmlns="http://schemas.openxmlformats.org/spreadsheetml/2006/main" count="49" uniqueCount="22">
  <si>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Single</t>
  </si>
  <si>
    <t>Family</t>
  </si>
  <si>
    <t>Dental</t>
  </si>
  <si>
    <t>Vision</t>
  </si>
  <si>
    <t>Medical</t>
  </si>
  <si>
    <t>Monthly Premium</t>
  </si>
  <si>
    <t>Annualized Biweekly</t>
  </si>
  <si>
    <t>Medical Pre-65</t>
  </si>
  <si>
    <t>Medical Post-65</t>
  </si>
  <si>
    <t>Active Personnel Rates</t>
  </si>
  <si>
    <t xml:space="preserve">Single </t>
  </si>
  <si>
    <t>Total Monthly</t>
  </si>
  <si>
    <t xml:space="preserve">Dental </t>
  </si>
  <si>
    <t xml:space="preserve">City Monthly Premium </t>
  </si>
  <si>
    <t>Employee Monthly</t>
  </si>
  <si>
    <t>2014-2015 Medical Premiums</t>
  </si>
  <si>
    <t>Family *</t>
  </si>
  <si>
    <t>*Family consists of member over 65 and spouse over 65</t>
  </si>
  <si>
    <t>*Family consists of member over 65 and more than 1 dependent under 65</t>
  </si>
  <si>
    <t>*Family consists of member over 65 and spouse or 1 child under 65</t>
  </si>
  <si>
    <t>Retiree Rates</t>
  </si>
  <si>
    <t>Retiree Monthly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</si>
</sst>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164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6">
      <selection activeCell="C8" sqref="C8"/>
    </sheetView>
  </sheetViews>
  <sheetFormatPr defaultColWidth="9.140625" defaultRowHeight="15"/>
  <cols>
    <col min="1" max="1" width="28.140625" style="0" bestFit="1" customWidth="1"/>
    <col min="2" max="2" width="8.421875" style="0" customWidth="1"/>
    <col min="3" max="3" width="10.140625" style="0" customWidth="1"/>
    <col min="4" max="5" width="12.7109375" style="0" customWidth="1"/>
    <col min="6" max="7" width="10.7109375" style="0" customWidth="1"/>
    <col min="10" max="10" width="21.57421875" style="0" bestFit="1" customWidth="1"/>
  </cols>
  <sheetData>
    <row r="1" spans="1:9" ht="24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11" ht="18.75">
      <c r="A2" s="15" t="s">
        <v>9</v>
      </c>
      <c r="B2" s="18" t="s">
        <v>5</v>
      </c>
      <c r="C2" s="19"/>
      <c r="D2" s="18" t="s">
        <v>13</v>
      </c>
      <c r="E2" s="19"/>
      <c r="F2" s="17" t="s">
        <v>14</v>
      </c>
      <c r="G2" s="17"/>
      <c r="H2" s="16"/>
      <c r="I2" s="16"/>
      <c r="J2" s="7"/>
      <c r="K2" s="7"/>
    </row>
    <row r="3" spans="1:11" ht="18.75">
      <c r="A3" s="1"/>
      <c r="B3" s="4" t="s">
        <v>10</v>
      </c>
      <c r="C3" s="4" t="s">
        <v>1</v>
      </c>
      <c r="D3" s="4" t="s">
        <v>10</v>
      </c>
      <c r="E3" s="4" t="s">
        <v>1</v>
      </c>
      <c r="F3" s="8" t="s">
        <v>0</v>
      </c>
      <c r="G3" s="8" t="s">
        <v>1</v>
      </c>
      <c r="H3" s="7"/>
      <c r="I3" s="7"/>
      <c r="J3" s="7"/>
      <c r="K3" s="7"/>
    </row>
    <row r="4" spans="1:11" ht="18.75">
      <c r="A4" s="1" t="s">
        <v>4</v>
      </c>
      <c r="B4" s="4">
        <v>660.04</v>
      </c>
      <c r="C4" s="4">
        <v>1749.28</v>
      </c>
      <c r="D4" s="4">
        <f aca="true" t="shared" si="0" ref="D4:E6">SUM(B4*87%)</f>
        <v>574.2348</v>
      </c>
      <c r="E4" s="4">
        <f t="shared" si="0"/>
        <v>1521.8736</v>
      </c>
      <c r="F4" s="4">
        <f aca="true" t="shared" si="1" ref="F4:G6">SUM(B4*13%)</f>
        <v>85.8052</v>
      </c>
      <c r="G4" s="4">
        <f t="shared" si="1"/>
        <v>227.4064</v>
      </c>
      <c r="H4" s="7"/>
      <c r="I4" s="7"/>
      <c r="J4" s="7"/>
      <c r="K4" s="7"/>
    </row>
    <row r="5" spans="1:11" ht="18.75">
      <c r="A5" s="1" t="s">
        <v>12</v>
      </c>
      <c r="B5" s="4">
        <v>31.75</v>
      </c>
      <c r="C5" s="4">
        <v>99.74</v>
      </c>
      <c r="D5" s="4">
        <f t="shared" si="0"/>
        <v>27.6225</v>
      </c>
      <c r="E5" s="4">
        <f t="shared" si="0"/>
        <v>86.7738</v>
      </c>
      <c r="F5" s="4">
        <f t="shared" si="1"/>
        <v>4.1275</v>
      </c>
      <c r="G5" s="4">
        <f t="shared" si="1"/>
        <v>12.9662</v>
      </c>
      <c r="H5" s="7"/>
      <c r="I5" s="7"/>
      <c r="J5" s="7"/>
      <c r="K5" s="7"/>
    </row>
    <row r="6" spans="1:11" ht="18.75">
      <c r="A6" s="1" t="s">
        <v>3</v>
      </c>
      <c r="B6" s="4">
        <v>7.04</v>
      </c>
      <c r="C6" s="4">
        <v>16.8</v>
      </c>
      <c r="D6" s="4">
        <f t="shared" si="0"/>
        <v>6.1248</v>
      </c>
      <c r="E6" s="4">
        <f t="shared" si="0"/>
        <v>14.616</v>
      </c>
      <c r="F6" s="4">
        <f t="shared" si="1"/>
        <v>0.9152</v>
      </c>
      <c r="G6" s="4">
        <f t="shared" si="1"/>
        <v>2.184</v>
      </c>
      <c r="H6" s="7"/>
      <c r="I6" s="7"/>
      <c r="J6" s="7"/>
      <c r="K6" s="7"/>
    </row>
    <row r="7" spans="1:11" ht="18.75">
      <c r="A7" s="3" t="s">
        <v>11</v>
      </c>
      <c r="B7" s="5">
        <f aca="true" t="shared" si="2" ref="B7:G7">SUM(B4:B6)</f>
        <v>698.8299999999999</v>
      </c>
      <c r="C7" s="5">
        <f t="shared" si="2"/>
        <v>1865.82</v>
      </c>
      <c r="D7" s="5">
        <f t="shared" si="2"/>
        <v>607.9821</v>
      </c>
      <c r="E7" s="5">
        <f t="shared" si="2"/>
        <v>1623.2633999999998</v>
      </c>
      <c r="F7" s="5">
        <f t="shared" si="2"/>
        <v>90.8479</v>
      </c>
      <c r="G7" s="5">
        <f t="shared" si="2"/>
        <v>242.55659999999997</v>
      </c>
      <c r="H7" s="7"/>
      <c r="I7" s="7"/>
      <c r="J7" s="7"/>
      <c r="K7" s="7"/>
    </row>
    <row r="8" spans="2:11" ht="15.75">
      <c r="B8" s="6"/>
      <c r="C8" s="6"/>
      <c r="D8" s="6"/>
      <c r="E8" s="6"/>
      <c r="F8" s="6">
        <f>SUM(F7*12)/26</f>
        <v>41.9298</v>
      </c>
      <c r="G8" s="6">
        <f>SUM(G7*12)/26</f>
        <v>111.94919999999999</v>
      </c>
      <c r="H8" s="11" t="s">
        <v>6</v>
      </c>
      <c r="I8" s="7"/>
      <c r="K8" s="7"/>
    </row>
    <row r="9" spans="2:11" ht="15.75">
      <c r="B9" s="6"/>
      <c r="C9" s="6"/>
      <c r="D9" s="6"/>
      <c r="E9" s="6"/>
      <c r="F9" s="6"/>
      <c r="G9" s="6"/>
      <c r="H9" s="11"/>
      <c r="I9" s="7"/>
      <c r="K9" s="7"/>
    </row>
    <row r="10" spans="1:11" ht="18.75">
      <c r="A10" s="15" t="s">
        <v>20</v>
      </c>
      <c r="B10" s="18" t="s">
        <v>5</v>
      </c>
      <c r="C10" s="19"/>
      <c r="D10" s="18" t="s">
        <v>13</v>
      </c>
      <c r="E10" s="19"/>
      <c r="F10" s="17" t="s">
        <v>21</v>
      </c>
      <c r="G10" s="17"/>
      <c r="H10" s="16"/>
      <c r="I10" s="16"/>
      <c r="J10" s="7"/>
      <c r="K10" s="7"/>
    </row>
    <row r="11" spans="1:11" ht="18.75">
      <c r="A11" s="1"/>
      <c r="B11" s="4"/>
      <c r="C11" s="4"/>
      <c r="D11" s="8" t="s">
        <v>0</v>
      </c>
      <c r="E11" s="8" t="s">
        <v>1</v>
      </c>
      <c r="F11" s="8" t="s">
        <v>0</v>
      </c>
      <c r="G11" s="8" t="s">
        <v>1</v>
      </c>
      <c r="H11" s="7"/>
      <c r="I11" s="7"/>
      <c r="J11" s="9"/>
      <c r="K11" s="7"/>
    </row>
    <row r="12" spans="1:11" ht="18.75">
      <c r="A12" s="1" t="s">
        <v>7</v>
      </c>
      <c r="B12" s="4">
        <v>660.04</v>
      </c>
      <c r="C12" s="4">
        <v>1749.28</v>
      </c>
      <c r="D12" s="4">
        <f>SUM(B12*2/3)</f>
        <v>440.02666666666664</v>
      </c>
      <c r="E12" s="4">
        <f>SUM(C12*2/3)</f>
        <v>1166.1866666666667</v>
      </c>
      <c r="F12" s="4">
        <f>SUM(B12*1/3)</f>
        <v>220.01333333333332</v>
      </c>
      <c r="G12" s="4">
        <f>SUM(C12*1/3)</f>
        <v>583.0933333333334</v>
      </c>
      <c r="H12" s="7"/>
      <c r="I12" s="7"/>
      <c r="J12" s="10"/>
      <c r="K12" s="7"/>
    </row>
    <row r="13" spans="1:11" ht="18.75">
      <c r="A13" s="1" t="s">
        <v>2</v>
      </c>
      <c r="B13" s="4">
        <v>31.75</v>
      </c>
      <c r="C13" s="4">
        <v>99.74</v>
      </c>
      <c r="D13" s="4">
        <f>SUM(B13/3)*2</f>
        <v>21.166666666666668</v>
      </c>
      <c r="E13" s="4">
        <f>SUM(C13/3)*2</f>
        <v>66.49333333333333</v>
      </c>
      <c r="F13" s="4">
        <f>SUM(B13/3)</f>
        <v>10.583333333333334</v>
      </c>
      <c r="G13" s="4">
        <f>SUM(C13/3)</f>
        <v>33.24666666666666</v>
      </c>
      <c r="H13" s="7"/>
      <c r="I13" s="7"/>
      <c r="J13" s="9"/>
      <c r="K13" s="7"/>
    </row>
    <row r="14" spans="1:11" ht="18.75">
      <c r="A14" s="1" t="s">
        <v>3</v>
      </c>
      <c r="B14" s="4">
        <v>7.04</v>
      </c>
      <c r="C14" s="4">
        <v>16.8</v>
      </c>
      <c r="D14" s="4">
        <f>SUM(B14/3)*2</f>
        <v>4.693333333333333</v>
      </c>
      <c r="E14" s="4">
        <f>SUM(C14/3)*2</f>
        <v>11.200000000000001</v>
      </c>
      <c r="F14" s="4">
        <f>SUM(B14/3)</f>
        <v>2.3466666666666667</v>
      </c>
      <c r="G14" s="4">
        <f>SUM(C14/3)</f>
        <v>5.6000000000000005</v>
      </c>
      <c r="H14" s="7"/>
      <c r="I14" s="7"/>
      <c r="J14" s="9"/>
      <c r="K14" s="7"/>
    </row>
    <row r="15" spans="1:11" ht="18.75">
      <c r="A15" s="3" t="s">
        <v>11</v>
      </c>
      <c r="B15" s="5">
        <f aca="true" t="shared" si="3" ref="B15:G15">SUM(B12:B14)</f>
        <v>698.8299999999999</v>
      </c>
      <c r="C15" s="5">
        <f t="shared" si="3"/>
        <v>1865.82</v>
      </c>
      <c r="D15" s="5">
        <f t="shared" si="3"/>
        <v>465.88666666666666</v>
      </c>
      <c r="E15" s="5">
        <f t="shared" si="3"/>
        <v>1243.88</v>
      </c>
      <c r="F15" s="5">
        <f t="shared" si="3"/>
        <v>232.94333333333333</v>
      </c>
      <c r="G15" s="5">
        <f t="shared" si="3"/>
        <v>621.94</v>
      </c>
      <c r="H15" s="7"/>
      <c r="I15" s="7"/>
      <c r="J15" s="9"/>
      <c r="K15" s="7"/>
    </row>
    <row r="16" spans="1:11" ht="18.75">
      <c r="A16" s="2"/>
      <c r="B16" s="6"/>
      <c r="C16" s="6"/>
      <c r="D16" s="6"/>
      <c r="E16" s="6"/>
      <c r="F16" s="6"/>
      <c r="G16" s="6"/>
      <c r="H16" s="7"/>
      <c r="I16" s="7"/>
      <c r="J16" s="9"/>
      <c r="K16" s="7"/>
    </row>
    <row r="17" spans="1:11" ht="18.75">
      <c r="A17" s="1"/>
      <c r="B17" s="4"/>
      <c r="C17" s="4"/>
      <c r="D17" s="4"/>
      <c r="E17" s="4"/>
      <c r="F17" s="8" t="s">
        <v>0</v>
      </c>
      <c r="G17" s="12" t="s">
        <v>16</v>
      </c>
      <c r="H17" s="7"/>
      <c r="I17" s="7"/>
      <c r="J17" s="9"/>
      <c r="K17" s="7"/>
    </row>
    <row r="18" spans="1:11" ht="18.75">
      <c r="A18" s="1" t="s">
        <v>8</v>
      </c>
      <c r="B18" s="4">
        <v>408</v>
      </c>
      <c r="C18" s="4">
        <v>816</v>
      </c>
      <c r="D18" s="4">
        <f>SUM(B18*2/3)</f>
        <v>272</v>
      </c>
      <c r="E18" s="4">
        <f>SUM(C18*2/3)</f>
        <v>544</v>
      </c>
      <c r="F18" s="4">
        <f>SUM(B18*1/3)</f>
        <v>136</v>
      </c>
      <c r="G18" s="13">
        <f>SUM(C18*1/3)</f>
        <v>272</v>
      </c>
      <c r="H18" s="7"/>
      <c r="I18" s="7"/>
      <c r="J18" s="10"/>
      <c r="K18" s="7"/>
    </row>
    <row r="19" spans="1:11" ht="18.75">
      <c r="A19" s="1" t="s">
        <v>2</v>
      </c>
      <c r="B19" s="4">
        <v>31.75</v>
      </c>
      <c r="C19" s="4">
        <v>99.74</v>
      </c>
      <c r="D19" s="4">
        <f>SUM(B19/3)*2</f>
        <v>21.166666666666668</v>
      </c>
      <c r="E19" s="4">
        <f>SUM(C19/3)*2</f>
        <v>66.49333333333333</v>
      </c>
      <c r="F19" s="4">
        <f>SUM(B19/3)</f>
        <v>10.583333333333334</v>
      </c>
      <c r="G19" s="4">
        <f>SUM(C19/3)</f>
        <v>33.24666666666666</v>
      </c>
      <c r="H19" s="7"/>
      <c r="I19" s="7"/>
      <c r="J19" s="9"/>
      <c r="K19" s="7"/>
    </row>
    <row r="20" spans="1:11" ht="18.75">
      <c r="A20" s="1" t="s">
        <v>3</v>
      </c>
      <c r="B20" s="4">
        <v>7.04</v>
      </c>
      <c r="C20" s="4">
        <v>16.8</v>
      </c>
      <c r="D20" s="4">
        <f>SUM(B20/3)*2</f>
        <v>4.693333333333333</v>
      </c>
      <c r="E20" s="4">
        <f>SUM(C20/3)*2</f>
        <v>11.200000000000001</v>
      </c>
      <c r="F20" s="4">
        <f>SUM(B20/3)</f>
        <v>2.3466666666666667</v>
      </c>
      <c r="G20" s="4">
        <f>SUM(C20/3)</f>
        <v>5.6000000000000005</v>
      </c>
      <c r="H20" s="7"/>
      <c r="I20" s="7"/>
      <c r="J20" s="9"/>
      <c r="K20" s="7"/>
    </row>
    <row r="21" spans="1:11" ht="18.75">
      <c r="A21" s="3" t="s">
        <v>5</v>
      </c>
      <c r="B21" s="5">
        <f aca="true" t="shared" si="4" ref="B21:G21">SUM(B18:B20)</f>
        <v>446.79</v>
      </c>
      <c r="C21" s="5">
        <f t="shared" si="4"/>
        <v>932.54</v>
      </c>
      <c r="D21" s="5">
        <f t="shared" si="4"/>
        <v>297.86</v>
      </c>
      <c r="E21" s="5">
        <f t="shared" si="4"/>
        <v>621.6933333333334</v>
      </c>
      <c r="F21" s="5">
        <f t="shared" si="4"/>
        <v>148.93</v>
      </c>
      <c r="G21" s="13">
        <f t="shared" si="4"/>
        <v>310.8466666666667</v>
      </c>
      <c r="H21" s="7"/>
      <c r="I21" s="7"/>
      <c r="J21" s="9"/>
      <c r="K21" s="7"/>
    </row>
    <row r="22" spans="1:11" ht="18.75">
      <c r="A22" s="14" t="s">
        <v>17</v>
      </c>
      <c r="B22" s="6"/>
      <c r="C22" s="6"/>
      <c r="D22" s="6"/>
      <c r="E22" s="6"/>
      <c r="F22" s="6"/>
      <c r="G22" s="6"/>
      <c r="H22" s="7"/>
      <c r="I22" s="7"/>
      <c r="J22" s="7"/>
      <c r="K22" s="7"/>
    </row>
    <row r="23" spans="8:11" ht="15.75">
      <c r="H23" s="7"/>
      <c r="I23" s="7"/>
      <c r="J23" s="7"/>
      <c r="K23" s="7"/>
    </row>
    <row r="24" spans="1:11" ht="18.75">
      <c r="A24" s="1"/>
      <c r="B24" s="4"/>
      <c r="C24" s="4"/>
      <c r="D24" s="4"/>
      <c r="E24" s="4"/>
      <c r="F24" s="8" t="s">
        <v>0</v>
      </c>
      <c r="G24" s="12" t="s">
        <v>16</v>
      </c>
      <c r="H24" s="7"/>
      <c r="I24" s="7"/>
      <c r="J24" s="7"/>
      <c r="K24" s="7"/>
    </row>
    <row r="25" spans="1:11" ht="18.75">
      <c r="A25" s="1" t="s">
        <v>8</v>
      </c>
      <c r="B25" s="4">
        <v>408</v>
      </c>
      <c r="C25" s="4">
        <v>1068.04</v>
      </c>
      <c r="D25" s="4">
        <f>SUM(B25*2/3)</f>
        <v>272</v>
      </c>
      <c r="E25" s="4">
        <f>SUM(C25*2/3)</f>
        <v>712.0266666666666</v>
      </c>
      <c r="F25" s="4">
        <f>SUM(B25*1/3)</f>
        <v>136</v>
      </c>
      <c r="G25" s="13">
        <f>SUM(C25*1/3)</f>
        <v>356.0133333333333</v>
      </c>
      <c r="H25" s="7"/>
      <c r="I25" s="7"/>
      <c r="J25" s="7"/>
      <c r="K25" s="7"/>
    </row>
    <row r="26" spans="1:11" ht="18.75">
      <c r="A26" s="1" t="s">
        <v>2</v>
      </c>
      <c r="B26" s="4">
        <v>31.75</v>
      </c>
      <c r="C26" s="4">
        <v>99.74</v>
      </c>
      <c r="D26" s="4">
        <f>SUM(B26/3)*2</f>
        <v>21.166666666666668</v>
      </c>
      <c r="E26" s="4">
        <f>SUM(C26/3)*2</f>
        <v>66.49333333333333</v>
      </c>
      <c r="F26" s="4">
        <f>SUM(B26/3)</f>
        <v>10.583333333333334</v>
      </c>
      <c r="G26" s="4">
        <f>SUM(C26/3)</f>
        <v>33.24666666666666</v>
      </c>
      <c r="H26" s="7"/>
      <c r="I26" s="7"/>
      <c r="J26" s="7"/>
      <c r="K26" s="7"/>
    </row>
    <row r="27" spans="1:7" ht="18.75">
      <c r="A27" s="1" t="s">
        <v>3</v>
      </c>
      <c r="B27" s="4">
        <v>7.04</v>
      </c>
      <c r="C27" s="4">
        <v>16.8</v>
      </c>
      <c r="D27" s="4">
        <f>SUM(B27/3)*2</f>
        <v>4.693333333333333</v>
      </c>
      <c r="E27" s="4">
        <f>SUM(C27/3)*2</f>
        <v>11.200000000000001</v>
      </c>
      <c r="F27" s="4">
        <f>SUM(B27/3)</f>
        <v>2.3466666666666667</v>
      </c>
      <c r="G27" s="4">
        <f>SUM(C27/3)</f>
        <v>5.6000000000000005</v>
      </c>
    </row>
    <row r="28" spans="1:7" ht="18.75">
      <c r="A28" s="3" t="s">
        <v>5</v>
      </c>
      <c r="B28" s="5">
        <f aca="true" t="shared" si="5" ref="B28:G28">SUM(B25:B27)</f>
        <v>446.79</v>
      </c>
      <c r="C28" s="5">
        <f t="shared" si="5"/>
        <v>1184.58</v>
      </c>
      <c r="D28" s="5">
        <f t="shared" si="5"/>
        <v>297.86</v>
      </c>
      <c r="E28" s="5">
        <f t="shared" si="5"/>
        <v>789.72</v>
      </c>
      <c r="F28" s="5">
        <f t="shared" si="5"/>
        <v>148.93</v>
      </c>
      <c r="G28" s="13">
        <f t="shared" si="5"/>
        <v>394.86</v>
      </c>
    </row>
    <row r="29" ht="18.75">
      <c r="A29" s="14" t="s">
        <v>19</v>
      </c>
    </row>
    <row r="32" spans="1:7" ht="18.75">
      <c r="A32" s="1"/>
      <c r="B32" s="4"/>
      <c r="C32" s="4"/>
      <c r="D32" s="4"/>
      <c r="E32" s="4"/>
      <c r="F32" s="8" t="s">
        <v>0</v>
      </c>
      <c r="G32" s="12" t="s">
        <v>16</v>
      </c>
    </row>
    <row r="33" spans="1:7" ht="18.75">
      <c r="A33" s="1" t="s">
        <v>8</v>
      </c>
      <c r="B33" s="4">
        <v>408</v>
      </c>
      <c r="C33" s="4">
        <v>2157.28</v>
      </c>
      <c r="D33" s="4">
        <f>SUM(B33*2/3)</f>
        <v>272</v>
      </c>
      <c r="E33" s="4">
        <f>SUM(C33*2/3)</f>
        <v>1438.1866666666667</v>
      </c>
      <c r="F33" s="4">
        <f>SUM(B33*1/3)</f>
        <v>136</v>
      </c>
      <c r="G33" s="13">
        <f>SUM(C33*1/3)</f>
        <v>719.0933333333334</v>
      </c>
    </row>
    <row r="34" spans="1:7" ht="18.75">
      <c r="A34" s="1" t="s">
        <v>2</v>
      </c>
      <c r="B34" s="4">
        <v>31.75</v>
      </c>
      <c r="C34" s="4">
        <v>99.74</v>
      </c>
      <c r="D34" s="4">
        <f>SUM(B34/3)*2</f>
        <v>21.166666666666668</v>
      </c>
      <c r="E34" s="4">
        <f>SUM(C34/3)*2</f>
        <v>66.49333333333333</v>
      </c>
      <c r="F34" s="4">
        <f>SUM(B34/3)</f>
        <v>10.583333333333334</v>
      </c>
      <c r="G34" s="4">
        <f>SUM(C34/3)</f>
        <v>33.24666666666666</v>
      </c>
    </row>
    <row r="35" spans="1:7" ht="18.75">
      <c r="A35" s="1" t="s">
        <v>3</v>
      </c>
      <c r="B35" s="4">
        <v>7.04</v>
      </c>
      <c r="C35" s="4">
        <v>16.8</v>
      </c>
      <c r="D35" s="4">
        <f>SUM(B35/3)*2</f>
        <v>4.693333333333333</v>
      </c>
      <c r="E35" s="4">
        <f>SUM(C35/3)*2</f>
        <v>11.200000000000001</v>
      </c>
      <c r="F35" s="4">
        <f>SUM(B35/3)</f>
        <v>2.3466666666666667</v>
      </c>
      <c r="G35" s="4">
        <f>SUM(C35/3)</f>
        <v>5.6000000000000005</v>
      </c>
    </row>
    <row r="36" spans="1:7" ht="18.75">
      <c r="A36" s="3" t="s">
        <v>5</v>
      </c>
      <c r="B36" s="5">
        <f aca="true" t="shared" si="6" ref="B36:G36">SUM(B33:B35)</f>
        <v>446.79</v>
      </c>
      <c r="C36" s="5">
        <f t="shared" si="6"/>
        <v>2273.82</v>
      </c>
      <c r="D36" s="5">
        <f t="shared" si="6"/>
        <v>297.86</v>
      </c>
      <c r="E36" s="5">
        <f t="shared" si="6"/>
        <v>1515.88</v>
      </c>
      <c r="F36" s="5">
        <f t="shared" si="6"/>
        <v>148.93</v>
      </c>
      <c r="G36" s="13">
        <f t="shared" si="6"/>
        <v>757.94</v>
      </c>
    </row>
    <row r="37" ht="18.75">
      <c r="A37" s="14" t="s">
        <v>18</v>
      </c>
    </row>
  </sheetData>
  <sheetProtection/>
  <mergeCells count="7">
    <mergeCell ref="F2:G2"/>
    <mergeCell ref="B2:C2"/>
    <mergeCell ref="D2:E2"/>
    <mergeCell ref="A1:I1"/>
    <mergeCell ref="B10:C10"/>
    <mergeCell ref="D10:E10"/>
    <mergeCell ref="F10:G10"/>
  </mergeCells>
  <printOptions/>
  <pageMargins left="0.7" right="0.7" top="0.75" bottom="0.75" header="0.3" footer="0.3"/>
  <pageSetup horizontalDpi="600" verticalDpi="600" orientation="portrait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Beauzil, Jackie</dc:creator>
  <cp:keywords/>
  <dc:description/>
  <cp:lastModifiedBy>Beauzil, Jackie</cp:lastModifiedBy>
  <cp:lastPrinted>2014-08-13T11:48:46Z</cp:lastPrinted>
  <dcterms:created xsi:type="dcterms:W3CDTF">2013-09-05T20:40:34Z</dcterms:created>
  <dcterms:modified xsi:type="dcterms:W3CDTF">2014-08-28T18:32:46Z</dcterms:modified>
  <cp:category/>
  <cp:version/>
  <cp:contentType/>
  <cp:contentStatus/>
</cp:coreProperties>
</file>